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裕宏1070814\招生宣導\110\1100203西松高中(特招,行政人員)\"/>
    </mc:Choice>
  </mc:AlternateContent>
  <xr:revisionPtr revIDLastSave="0" documentId="13_ncr:1_{337FFD36-8281-4FEB-BD52-06DAC4E7F8C3}" xr6:coauthVersionLast="36" xr6:coauthVersionMax="36" xr10:uidLastSave="{00000000-0000-0000-0000-000000000000}"/>
  <bookViews>
    <workbookView xWindow="720" yWindow="345" windowWidth="18015" windowHeight="11325" firstSheet="1" activeTab="1" xr2:uid="{00000000-000D-0000-FFFF-FFFF00000000}"/>
  </bookViews>
  <sheets>
    <sheet name="大免預估人數" sheetId="1" r:id="rId1"/>
    <sheet name="學科特招報名人數" sheetId="2" r:id="rId2"/>
    <sheet name="科學班報名人數" sheetId="4" r:id="rId3"/>
  </sheets>
  <calcPr calcId="191029"/>
</workbook>
</file>

<file path=xl/calcChain.xml><?xml version="1.0" encoding="utf-8"?>
<calcChain xmlns="http://schemas.openxmlformats.org/spreadsheetml/2006/main">
  <c r="G27" i="2" l="1"/>
  <c r="G28" i="2"/>
  <c r="G21" i="2"/>
  <c r="G22" i="2"/>
  <c r="G15" i="2"/>
  <c r="G16" i="2"/>
  <c r="G9" i="2"/>
  <c r="G10" i="2"/>
  <c r="G4" i="2"/>
  <c r="G26" i="2"/>
  <c r="G20" i="2"/>
  <c r="G14" i="2"/>
  <c r="G8" i="2"/>
  <c r="G3" i="2"/>
  <c r="E27" i="2"/>
  <c r="E28" i="2"/>
  <c r="E21" i="2"/>
  <c r="E22" i="2"/>
  <c r="E15" i="2"/>
  <c r="E16" i="2"/>
  <c r="E26" i="2"/>
  <c r="E20" i="2"/>
  <c r="E14" i="2"/>
  <c r="E23" i="4"/>
  <c r="E24" i="4"/>
  <c r="E17" i="4"/>
  <c r="E18" i="4"/>
  <c r="E11" i="4"/>
  <c r="E12" i="4"/>
  <c r="E22" i="4"/>
  <c r="E16" i="4"/>
  <c r="E10" i="4"/>
  <c r="E5" i="4"/>
  <c r="E6" i="4"/>
  <c r="E4" i="4"/>
  <c r="G23" i="4"/>
  <c r="G24" i="4"/>
  <c r="G17" i="4"/>
  <c r="G18" i="4"/>
  <c r="G22" i="4"/>
  <c r="G16" i="4"/>
  <c r="G11" i="4"/>
  <c r="G12" i="4"/>
  <c r="G10" i="4"/>
  <c r="G5" i="4"/>
  <c r="G6" i="4"/>
  <c r="G4" i="4"/>
  <c r="I28" i="2" l="1"/>
  <c r="I27" i="2"/>
  <c r="I26" i="2"/>
  <c r="I22" i="2"/>
  <c r="I21" i="2"/>
  <c r="I20" i="2"/>
  <c r="I16" i="2"/>
  <c r="I15" i="2"/>
  <c r="I14" i="2"/>
  <c r="I10" i="2"/>
  <c r="I9" i="2"/>
  <c r="I8" i="2"/>
  <c r="I4" i="2"/>
  <c r="I3" i="2"/>
  <c r="I1" i="2"/>
  <c r="I6" i="2"/>
  <c r="I12" i="2"/>
  <c r="I18" i="2"/>
  <c r="I24" i="2"/>
  <c r="K11" i="1" l="1"/>
  <c r="K10" i="1"/>
  <c r="K9" i="1"/>
  <c r="J3" i="1"/>
  <c r="K3" i="1" s="1"/>
  <c r="I11" i="1"/>
  <c r="F3" i="1" l="1"/>
  <c r="H3" i="1"/>
  <c r="L3" i="1"/>
  <c r="L7" i="1" l="1"/>
  <c r="L6" i="1"/>
  <c r="L5" i="1"/>
  <c r="L4" i="1"/>
  <c r="G11" i="1" l="1"/>
  <c r="E11" i="1"/>
  <c r="C11" i="1"/>
  <c r="E4" i="2" l="1"/>
  <c r="E3" i="2"/>
  <c r="E8" i="2" l="1"/>
  <c r="E9" i="2"/>
  <c r="E10" i="2"/>
  <c r="D9" i="1"/>
  <c r="E9" i="1" s="1"/>
  <c r="B9" i="1"/>
  <c r="C9" i="1" s="1"/>
  <c r="E3" i="1"/>
  <c r="C10" i="1"/>
  <c r="C3" i="1"/>
  <c r="E10" i="1"/>
  <c r="G10" i="1" s="1"/>
  <c r="I10" i="1" s="1"/>
  <c r="G3" i="1" l="1"/>
  <c r="I3" i="1" s="1"/>
  <c r="G9" i="1"/>
  <c r="I9" i="1" s="1"/>
</calcChain>
</file>

<file path=xl/sharedStrings.xml><?xml version="1.0" encoding="utf-8"?>
<sst xmlns="http://schemas.openxmlformats.org/spreadsheetml/2006/main" count="95" uniqueCount="27">
  <si>
    <t>畢業生人數</t>
    <phoneticPr fontId="1" type="noConversion"/>
  </si>
  <si>
    <t>序位區間排序人數</t>
    <phoneticPr fontId="1" type="noConversion"/>
  </si>
  <si>
    <t>國中教育會考報名人數</t>
    <phoneticPr fontId="1" type="noConversion"/>
  </si>
  <si>
    <t>免試入學錄取人數</t>
    <phoneticPr fontId="1" type="noConversion"/>
  </si>
  <si>
    <t>政大附中</t>
    <phoneticPr fontId="1" type="noConversion"/>
  </si>
  <si>
    <t>師大附中</t>
    <phoneticPr fontId="1" type="noConversion"/>
  </si>
  <si>
    <t>麗山高中</t>
    <phoneticPr fontId="1" type="noConversion"/>
  </si>
  <si>
    <t>招生人數</t>
    <phoneticPr fontId="1" type="noConversion"/>
  </si>
  <si>
    <t>報名人數</t>
    <phoneticPr fontId="1" type="noConversion"/>
  </si>
  <si>
    <t>錄取率</t>
    <phoneticPr fontId="1" type="noConversion"/>
  </si>
  <si>
    <t>免試入學報名人數</t>
    <phoneticPr fontId="1" type="noConversion"/>
  </si>
  <si>
    <t>序位區間(人數)</t>
    <phoneticPr fontId="1" type="noConversion"/>
  </si>
  <si>
    <t>錄取人數</t>
    <phoneticPr fontId="1" type="noConversion"/>
  </si>
  <si>
    <t>台北</t>
    <phoneticPr fontId="1" type="noConversion"/>
  </si>
  <si>
    <t>新北</t>
    <phoneticPr fontId="1" type="noConversion"/>
  </si>
  <si>
    <t>基隆</t>
    <phoneticPr fontId="1" type="noConversion"/>
  </si>
  <si>
    <t>全國</t>
    <phoneticPr fontId="1" type="noConversion"/>
  </si>
  <si>
    <t>錄取分數</t>
    <phoneticPr fontId="1" type="noConversion"/>
  </si>
  <si>
    <t>海大附中</t>
    <phoneticPr fontId="1" type="noConversion"/>
  </si>
  <si>
    <r>
      <rPr>
        <sz val="12"/>
        <color theme="1"/>
        <rFont val="新細明體"/>
        <family val="2"/>
        <charset val="136"/>
      </rPr>
      <t>招生人數</t>
    </r>
    <phoneticPr fontId="1" type="noConversion"/>
  </si>
  <si>
    <r>
      <rPr>
        <sz val="12"/>
        <color theme="1"/>
        <rFont val="新細明體"/>
        <family val="2"/>
        <charset val="136"/>
      </rPr>
      <t>錄取率</t>
    </r>
    <phoneticPr fontId="1" type="noConversion"/>
  </si>
  <si>
    <r>
      <rPr>
        <sz val="12"/>
        <color theme="1"/>
        <rFont val="新細明體"/>
        <family val="2"/>
        <charset val="136"/>
      </rPr>
      <t>當屆國中
畢業人數</t>
    </r>
    <phoneticPr fontId="1" type="noConversion"/>
  </si>
  <si>
    <r>
      <rPr>
        <sz val="12"/>
        <color theme="1"/>
        <rFont val="新細明體"/>
        <family val="2"/>
        <charset val="136"/>
      </rPr>
      <t>報名比率</t>
    </r>
    <phoneticPr fontId="1" type="noConversion"/>
  </si>
  <si>
    <r>
      <rPr>
        <sz val="12"/>
        <color theme="1"/>
        <rFont val="新細明體"/>
        <family val="2"/>
        <charset val="136"/>
      </rPr>
      <t>建國高中</t>
    </r>
    <phoneticPr fontId="1" type="noConversion"/>
  </si>
  <si>
    <r>
      <rPr>
        <sz val="12"/>
        <color theme="1"/>
        <rFont val="新細明體"/>
        <family val="2"/>
        <charset val="136"/>
      </rPr>
      <t>師大附中</t>
    </r>
    <phoneticPr fontId="1" type="noConversion"/>
  </si>
  <si>
    <r>
      <rPr>
        <sz val="12"/>
        <color theme="1"/>
        <rFont val="新細明體"/>
        <family val="2"/>
        <charset val="136"/>
      </rPr>
      <t>北一女中</t>
    </r>
    <phoneticPr fontId="1" type="noConversion"/>
  </si>
  <si>
    <r>
      <rPr>
        <b/>
        <sz val="12"/>
        <color rgb="FFFF0000"/>
        <rFont val="新細明體"/>
        <family val="1"/>
        <charset val="136"/>
      </rPr>
      <t>報名人數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</si>
</sst>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2"/>
      <name val="新細明體"/>
      <family val="1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color theme="1"/>
      <name val="新細明體"/>
      <family val="2"/>
      <charset val="136"/>
    </font>
    <font>
      <b/>
      <sz val="12"/>
      <color rgb="FF3333FF"/>
      <name val="新細明體"/>
      <family val="1"/>
      <charset val="136"/>
    </font>
    <font>
      <b/>
      <sz val="12"/>
      <color rgb="FF3333FF"/>
      <name val="新細明體"/>
      <family val="1"/>
      <charset val="136"/>
      <scheme val="minor"/>
    </font>
    <font>
      <b/>
      <sz val="12"/>
      <color rgb="FFFF0000"/>
      <name val="Times New Roman"/>
      <family val="1"/>
    </font>
    <font>
      <b/>
      <sz val="12"/>
      <color rgb="FFFF0000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2" borderId="1" xfId="0" applyFill="1" applyBorder="1">
      <alignment vertical="center"/>
    </xf>
    <xf numFmtId="10" fontId="0" fillId="2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0" fontId="0" fillId="3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10" fontId="0" fillId="4" borderId="1" xfId="0" applyNumberFormat="1" applyFill="1" applyBorder="1">
      <alignment vertical="center"/>
    </xf>
    <xf numFmtId="10" fontId="0" fillId="2" borderId="6" xfId="0" applyNumberFormat="1" applyFill="1" applyBorder="1">
      <alignment vertical="center"/>
    </xf>
    <xf numFmtId="10" fontId="0" fillId="2" borderId="9" xfId="0" applyNumberFormat="1" applyFill="1" applyBorder="1">
      <alignment vertical="center"/>
    </xf>
    <xf numFmtId="10" fontId="0" fillId="3" borderId="6" xfId="0" applyNumberFormat="1" applyFill="1" applyBorder="1">
      <alignment vertical="center"/>
    </xf>
    <xf numFmtId="10" fontId="0" fillId="3" borderId="9" xfId="0" applyNumberFormat="1" applyFill="1" applyBorder="1">
      <alignment vertical="center"/>
    </xf>
    <xf numFmtId="10" fontId="0" fillId="4" borderId="6" xfId="0" applyNumberFormat="1" applyFill="1" applyBorder="1">
      <alignment vertical="center"/>
    </xf>
    <xf numFmtId="10" fontId="0" fillId="4" borderId="9" xfId="0" applyNumberFormat="1" applyFill="1" applyBorder="1">
      <alignment vertical="center"/>
    </xf>
    <xf numFmtId="176" fontId="0" fillId="3" borderId="1" xfId="0" applyNumberFormat="1" applyFill="1" applyBorder="1">
      <alignment vertical="center"/>
    </xf>
    <xf numFmtId="176" fontId="0" fillId="4" borderId="1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176" fontId="2" fillId="2" borderId="1" xfId="0" applyNumberFormat="1" applyFont="1" applyFill="1" applyBorder="1" applyAlignment="1">
      <alignment horizontal="right" vertical="center"/>
    </xf>
    <xf numFmtId="10" fontId="0" fillId="2" borderId="1" xfId="0" applyNumberFormat="1" applyFill="1" applyBorder="1" applyAlignment="1">
      <alignment horizontal="right" vertical="center"/>
    </xf>
    <xf numFmtId="176" fontId="2" fillId="3" borderId="1" xfId="0" applyNumberFormat="1" applyFont="1" applyFill="1" applyBorder="1" applyAlignment="1">
      <alignment horizontal="right" vertical="center"/>
    </xf>
    <xf numFmtId="10" fontId="0" fillId="3" borderId="1" xfId="0" applyNumberFormat="1" applyFill="1" applyBorder="1" applyAlignment="1">
      <alignment horizontal="right" vertical="center"/>
    </xf>
    <xf numFmtId="176" fontId="2" fillId="4" borderId="1" xfId="0" applyNumberFormat="1" applyFont="1" applyFill="1" applyBorder="1" applyAlignment="1">
      <alignment horizontal="right" vertical="center"/>
    </xf>
    <xf numFmtId="10" fontId="0" fillId="4" borderId="1" xfId="0" applyNumberFormat="1" applyFill="1" applyBorder="1" applyAlignment="1">
      <alignment horizontal="right" vertical="center"/>
    </xf>
    <xf numFmtId="176" fontId="2" fillId="2" borderId="1" xfId="0" applyNumberFormat="1" applyFont="1" applyFill="1" applyBorder="1">
      <alignment vertical="center"/>
    </xf>
    <xf numFmtId="176" fontId="2" fillId="3" borderId="1" xfId="0" applyNumberFormat="1" applyFont="1" applyFill="1" applyBorder="1">
      <alignment vertical="center"/>
    </xf>
    <xf numFmtId="176" fontId="2" fillId="4" borderId="1" xfId="0" applyNumberFormat="1" applyFont="1" applyFill="1" applyBorder="1">
      <alignment vertical="center"/>
    </xf>
    <xf numFmtId="176" fontId="4" fillId="2" borderId="1" xfId="0" applyNumberFormat="1" applyFont="1" applyFill="1" applyBorder="1">
      <alignment vertical="center"/>
    </xf>
    <xf numFmtId="176" fontId="0" fillId="2" borderId="1" xfId="0" applyNumberFormat="1" applyFill="1" applyBorder="1">
      <alignment vertical="center"/>
    </xf>
    <xf numFmtId="0" fontId="5" fillId="0" borderId="0" xfId="0" applyFont="1">
      <alignment vertical="center"/>
    </xf>
    <xf numFmtId="0" fontId="6" fillId="5" borderId="1" xfId="0" applyFont="1" applyFill="1" applyBorder="1" applyAlignment="1">
      <alignment horizontal="right" vertical="center"/>
    </xf>
    <xf numFmtId="176" fontId="2" fillId="5" borderId="1" xfId="0" applyNumberFormat="1" applyFont="1" applyFill="1" applyBorder="1">
      <alignment vertical="center"/>
    </xf>
    <xf numFmtId="10" fontId="0" fillId="5" borderId="1" xfId="0" applyNumberFormat="1" applyFill="1" applyBorder="1">
      <alignment vertical="center"/>
    </xf>
    <xf numFmtId="176" fontId="4" fillId="5" borderId="1" xfId="0" applyNumberFormat="1" applyFont="1" applyFill="1" applyBorder="1">
      <alignment vertical="center"/>
    </xf>
    <xf numFmtId="176" fontId="5" fillId="0" borderId="0" xfId="0" applyNumberFormat="1" applyFont="1">
      <alignment vertical="center"/>
    </xf>
    <xf numFmtId="0" fontId="7" fillId="6" borderId="1" xfId="0" applyFont="1" applyFill="1" applyBorder="1" applyAlignment="1">
      <alignment horizontal="right" vertical="center"/>
    </xf>
    <xf numFmtId="176" fontId="8" fillId="6" borderId="1" xfId="0" applyNumberFormat="1" applyFont="1" applyFill="1" applyBorder="1">
      <alignment vertical="center"/>
    </xf>
    <xf numFmtId="10" fontId="8" fillId="6" borderId="1" xfId="0" applyNumberFormat="1" applyFont="1" applyFill="1" applyBorder="1">
      <alignment vertical="center"/>
    </xf>
    <xf numFmtId="176" fontId="8" fillId="0" borderId="0" xfId="0" applyNumberFormat="1" applyFont="1">
      <alignment vertical="center"/>
    </xf>
    <xf numFmtId="0" fontId="0" fillId="2" borderId="6" xfId="0" applyFill="1" applyBorder="1">
      <alignment vertical="center"/>
    </xf>
    <xf numFmtId="0" fontId="0" fillId="2" borderId="9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9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11" xfId="0" applyBorder="1">
      <alignment vertical="center"/>
    </xf>
    <xf numFmtId="176" fontId="4" fillId="3" borderId="1" xfId="0" applyNumberFormat="1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10" fontId="0" fillId="0" borderId="0" xfId="0" applyNumberFormat="1" applyBorder="1">
      <alignment vertical="center"/>
    </xf>
    <xf numFmtId="0" fontId="2" fillId="3" borderId="2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4" borderId="2" xfId="0" applyFont="1" applyFill="1" applyBorder="1">
      <alignment vertical="center"/>
    </xf>
    <xf numFmtId="0" fontId="2" fillId="3" borderId="13" xfId="0" applyFont="1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2" fillId="4" borderId="13" xfId="0" applyFont="1" applyFill="1" applyBorder="1">
      <alignment vertical="center"/>
    </xf>
    <xf numFmtId="0" fontId="0" fillId="4" borderId="14" xfId="0" applyFill="1" applyBorder="1">
      <alignment vertical="center"/>
    </xf>
    <xf numFmtId="0" fontId="0" fillId="4" borderId="15" xfId="0" applyFill="1" applyBorder="1">
      <alignment vertical="center"/>
    </xf>
    <xf numFmtId="0" fontId="2" fillId="2" borderId="13" xfId="0" applyFont="1" applyFill="1" applyBorder="1">
      <alignment vertical="center"/>
    </xf>
    <xf numFmtId="0" fontId="0" fillId="2" borderId="14" xfId="0" applyFill="1" applyBorder="1">
      <alignment vertical="center"/>
    </xf>
    <xf numFmtId="0" fontId="0" fillId="2" borderId="15" xfId="0" applyFill="1" applyBorder="1">
      <alignment vertical="center"/>
    </xf>
    <xf numFmtId="0" fontId="9" fillId="3" borderId="13" xfId="0" applyFont="1" applyFill="1" applyBorder="1">
      <alignment vertical="center"/>
    </xf>
    <xf numFmtId="0" fontId="3" fillId="3" borderId="14" xfId="0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10" fontId="3" fillId="3" borderId="6" xfId="0" applyNumberFormat="1" applyFont="1" applyFill="1" applyBorder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>
      <alignment vertical="center"/>
    </xf>
    <xf numFmtId="10" fontId="3" fillId="3" borderId="9" xfId="0" applyNumberFormat="1" applyFont="1" applyFill="1" applyBorder="1">
      <alignment vertical="center"/>
    </xf>
    <xf numFmtId="0" fontId="3" fillId="0" borderId="0" xfId="0" applyFont="1">
      <alignment vertical="center"/>
    </xf>
    <xf numFmtId="0" fontId="9" fillId="4" borderId="13" xfId="0" applyFont="1" applyFill="1" applyBorder="1">
      <alignment vertical="center"/>
    </xf>
    <xf numFmtId="0" fontId="3" fillId="4" borderId="14" xfId="0" applyFont="1" applyFill="1" applyBorder="1">
      <alignment vertical="center"/>
    </xf>
    <xf numFmtId="0" fontId="3" fillId="4" borderId="15" xfId="0" applyFont="1" applyFill="1" applyBorder="1">
      <alignment vertical="center"/>
    </xf>
    <xf numFmtId="0" fontId="3" fillId="4" borderId="5" xfId="0" applyFont="1" applyFill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" xfId="0" applyFont="1" applyFill="1" applyBorder="1">
      <alignment vertical="center"/>
    </xf>
    <xf numFmtId="10" fontId="3" fillId="4" borderId="6" xfId="0" applyNumberFormat="1" applyFont="1" applyFill="1" applyBorder="1">
      <alignment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>
      <alignment vertical="center"/>
    </xf>
    <xf numFmtId="10" fontId="3" fillId="4" borderId="9" xfId="0" applyNumberFormat="1" applyFont="1" applyFill="1" applyBorder="1">
      <alignment vertical="center"/>
    </xf>
    <xf numFmtId="0" fontId="9" fillId="2" borderId="13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10" fontId="3" fillId="2" borderId="6" xfId="0" applyNumberFormat="1" applyFont="1" applyFill="1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>
      <alignment vertical="center"/>
    </xf>
    <xf numFmtId="10" fontId="3" fillId="2" borderId="9" xfId="0" applyNumberFormat="1" applyFont="1" applyFill="1" applyBorder="1">
      <alignment vertical="center"/>
    </xf>
    <xf numFmtId="0" fontId="3" fillId="3" borderId="10" xfId="0" applyFont="1" applyFill="1" applyBorder="1" applyAlignment="1">
      <alignment horizontal="center" vertical="center"/>
    </xf>
    <xf numFmtId="10" fontId="3" fillId="3" borderId="10" xfId="0" applyNumberFormat="1" applyFont="1" applyFill="1" applyBorder="1">
      <alignment vertical="center"/>
    </xf>
    <xf numFmtId="10" fontId="3" fillId="3" borderId="12" xfId="0" applyNumberFormat="1" applyFont="1" applyFill="1" applyBorder="1">
      <alignment vertical="center"/>
    </xf>
    <xf numFmtId="0" fontId="3" fillId="4" borderId="10" xfId="0" applyFont="1" applyFill="1" applyBorder="1" applyAlignment="1">
      <alignment horizontal="center" vertical="center"/>
    </xf>
    <xf numFmtId="10" fontId="3" fillId="4" borderId="10" xfId="0" applyNumberFormat="1" applyFont="1" applyFill="1" applyBorder="1">
      <alignment vertical="center"/>
    </xf>
    <xf numFmtId="10" fontId="3" fillId="4" borderId="12" xfId="0" applyNumberFormat="1" applyFont="1" applyFill="1" applyBorder="1">
      <alignment vertical="center"/>
    </xf>
    <xf numFmtId="0" fontId="3" fillId="2" borderId="10" xfId="0" applyFont="1" applyFill="1" applyBorder="1" applyAlignment="1">
      <alignment horizontal="center" vertical="center"/>
    </xf>
    <xf numFmtId="10" fontId="3" fillId="2" borderId="10" xfId="0" applyNumberFormat="1" applyFont="1" applyFill="1" applyBorder="1">
      <alignment vertical="center"/>
    </xf>
    <xf numFmtId="10" fontId="3" fillId="2" borderId="12" xfId="0" applyNumberFormat="1" applyFont="1" applyFill="1" applyBorder="1">
      <alignment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176" fontId="3" fillId="3" borderId="5" xfId="0" applyNumberFormat="1" applyFont="1" applyFill="1" applyBorder="1">
      <alignment vertical="center"/>
    </xf>
    <xf numFmtId="176" fontId="3" fillId="3" borderId="7" xfId="0" applyNumberFormat="1" applyFont="1" applyFill="1" applyBorder="1">
      <alignment vertical="center"/>
    </xf>
    <xf numFmtId="0" fontId="3" fillId="4" borderId="5" xfId="0" applyFont="1" applyFill="1" applyBorder="1" applyAlignment="1">
      <alignment horizontal="center" vertical="center" wrapText="1"/>
    </xf>
    <xf numFmtId="176" fontId="3" fillId="4" borderId="5" xfId="0" applyNumberFormat="1" applyFont="1" applyFill="1" applyBorder="1">
      <alignment vertical="center"/>
    </xf>
    <xf numFmtId="176" fontId="3" fillId="4" borderId="7" xfId="0" applyNumberFormat="1" applyFont="1" applyFill="1" applyBorder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176" fontId="3" fillId="2" borderId="5" xfId="0" applyNumberFormat="1" applyFont="1" applyFill="1" applyBorder="1">
      <alignment vertical="center"/>
    </xf>
    <xf numFmtId="176" fontId="3" fillId="2" borderId="7" xfId="0" applyNumberFormat="1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0" fontId="0" fillId="2" borderId="10" xfId="0" applyNumberFormat="1" applyFill="1" applyBorder="1">
      <alignment vertical="center"/>
    </xf>
    <xf numFmtId="10" fontId="0" fillId="2" borderId="12" xfId="0" applyNumberFormat="1" applyFill="1" applyBorder="1">
      <alignment vertical="center"/>
    </xf>
    <xf numFmtId="176" fontId="0" fillId="2" borderId="5" xfId="0" applyNumberFormat="1" applyFill="1" applyBorder="1">
      <alignment vertical="center"/>
    </xf>
    <xf numFmtId="176" fontId="0" fillId="2" borderId="7" xfId="0" applyNumberFormat="1" applyFill="1" applyBorder="1">
      <alignment vertical="center"/>
    </xf>
    <xf numFmtId="10" fontId="0" fillId="3" borderId="10" xfId="0" applyNumberFormat="1" applyFill="1" applyBorder="1">
      <alignment vertical="center"/>
    </xf>
    <xf numFmtId="10" fontId="0" fillId="3" borderId="12" xfId="0" applyNumberFormat="1" applyFill="1" applyBorder="1">
      <alignment vertical="center"/>
    </xf>
    <xf numFmtId="176" fontId="0" fillId="3" borderId="5" xfId="0" applyNumberFormat="1" applyFill="1" applyBorder="1">
      <alignment vertical="center"/>
    </xf>
    <xf numFmtId="176" fontId="0" fillId="3" borderId="7" xfId="0" applyNumberFormat="1" applyFill="1" applyBorder="1">
      <alignment vertical="center"/>
    </xf>
    <xf numFmtId="10" fontId="0" fillId="4" borderId="10" xfId="0" applyNumberFormat="1" applyFill="1" applyBorder="1">
      <alignment vertical="center"/>
    </xf>
    <xf numFmtId="10" fontId="0" fillId="4" borderId="12" xfId="0" applyNumberFormat="1" applyFill="1" applyBorder="1">
      <alignment vertical="center"/>
    </xf>
    <xf numFmtId="176" fontId="0" fillId="4" borderId="5" xfId="0" applyNumberFormat="1" applyFill="1" applyBorder="1">
      <alignment vertical="center"/>
    </xf>
    <xf numFmtId="176" fontId="0" fillId="4" borderId="7" xfId="0" applyNumberForma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>
      <alignment vertical="center"/>
    </xf>
    <xf numFmtId="0" fontId="9" fillId="3" borderId="8" xfId="0" applyFont="1" applyFill="1" applyBorder="1">
      <alignment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>
      <alignment vertical="center"/>
    </xf>
    <xf numFmtId="0" fontId="9" fillId="4" borderId="8" xfId="0" applyFont="1" applyFill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9" fillId="2" borderId="8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>
      <alignment vertical="center"/>
    </xf>
    <xf numFmtId="0" fontId="2" fillId="4" borderId="8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8" xfId="0" applyFont="1" applyFill="1" applyBorder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FFCC"/>
      <color rgb="FFFFCCFF"/>
      <color rgb="FFCCFFCC"/>
      <color rgb="FFCCFF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workbookViewId="0">
      <selection activeCell="J11" sqref="J11"/>
    </sheetView>
  </sheetViews>
  <sheetFormatPr defaultRowHeight="16.5"/>
  <cols>
    <col min="1" max="1" width="20.625" customWidth="1"/>
    <col min="2" max="12" width="10.625" customWidth="1"/>
  </cols>
  <sheetData>
    <row r="1" spans="1:14">
      <c r="A1" s="1"/>
      <c r="B1" s="155">
        <v>106</v>
      </c>
      <c r="C1" s="155"/>
      <c r="D1" s="156">
        <v>107</v>
      </c>
      <c r="E1" s="156"/>
      <c r="F1" s="157">
        <v>108</v>
      </c>
      <c r="G1" s="157"/>
      <c r="H1" s="155">
        <v>109</v>
      </c>
      <c r="I1" s="155"/>
      <c r="J1" s="156">
        <v>110</v>
      </c>
      <c r="K1" s="156"/>
    </row>
    <row r="2" spans="1:14">
      <c r="A2" s="1" t="s">
        <v>0</v>
      </c>
      <c r="B2" s="36">
        <v>64281</v>
      </c>
      <c r="C2" s="37"/>
      <c r="D2" s="38">
        <v>61305</v>
      </c>
      <c r="E2" s="39"/>
      <c r="F2" s="40">
        <v>56968</v>
      </c>
      <c r="G2" s="41"/>
      <c r="H2" s="36">
        <v>56338</v>
      </c>
      <c r="I2" s="37"/>
      <c r="J2" s="38"/>
      <c r="K2" s="39"/>
    </row>
    <row r="3" spans="1:14">
      <c r="A3" s="1" t="s">
        <v>2</v>
      </c>
      <c r="B3" s="42">
        <v>65587</v>
      </c>
      <c r="C3" s="5">
        <f>B3/B2</f>
        <v>1.0203170454722235</v>
      </c>
      <c r="D3" s="43">
        <v>62412</v>
      </c>
      <c r="E3" s="7">
        <f>D3/D2</f>
        <v>1.0180572547100564</v>
      </c>
      <c r="F3" s="44">
        <f>SUM(F4:F6)</f>
        <v>58232</v>
      </c>
      <c r="G3" s="9">
        <f>F3/F2</f>
        <v>1.0221878949585732</v>
      </c>
      <c r="H3" s="42">
        <f>SUM(H4:H6)</f>
        <v>56777</v>
      </c>
      <c r="I3" s="5">
        <f>H3/H2</f>
        <v>1.007792253896127</v>
      </c>
      <c r="J3" s="43">
        <f>SUM(J4:J6)</f>
        <v>0</v>
      </c>
      <c r="K3" s="7" t="e">
        <f>J3/J2</f>
        <v>#DIV/0!</v>
      </c>
      <c r="L3" s="52">
        <f>SUM(L4:L6)</f>
        <v>-1455</v>
      </c>
      <c r="N3" s="47"/>
    </row>
    <row r="4" spans="1:14">
      <c r="A4" s="48" t="s">
        <v>13</v>
      </c>
      <c r="B4" s="49"/>
      <c r="C4" s="50"/>
      <c r="D4" s="49"/>
      <c r="E4" s="50"/>
      <c r="F4" s="51">
        <v>21864</v>
      </c>
      <c r="G4" s="50"/>
      <c r="H4" s="51">
        <v>21726</v>
      </c>
      <c r="I4" s="50"/>
      <c r="J4" s="51"/>
      <c r="K4" s="50"/>
      <c r="L4" s="52">
        <f>H4-F4</f>
        <v>-138</v>
      </c>
      <c r="N4" s="47"/>
    </row>
    <row r="5" spans="1:14">
      <c r="A5" s="48" t="s">
        <v>14</v>
      </c>
      <c r="B5" s="49"/>
      <c r="C5" s="50"/>
      <c r="D5" s="49"/>
      <c r="E5" s="50"/>
      <c r="F5" s="51">
        <v>33244</v>
      </c>
      <c r="G5" s="50"/>
      <c r="H5" s="51">
        <v>31985</v>
      </c>
      <c r="I5" s="50"/>
      <c r="J5" s="51"/>
      <c r="K5" s="50"/>
      <c r="L5" s="52">
        <f t="shared" ref="L5:L7" si="0">H5-F5</f>
        <v>-1259</v>
      </c>
      <c r="N5" s="47"/>
    </row>
    <row r="6" spans="1:14">
      <c r="A6" s="48" t="s">
        <v>15</v>
      </c>
      <c r="B6" s="49"/>
      <c r="C6" s="50"/>
      <c r="D6" s="49"/>
      <c r="E6" s="50"/>
      <c r="F6" s="51">
        <v>3124</v>
      </c>
      <c r="G6" s="50"/>
      <c r="H6" s="51">
        <v>3066</v>
      </c>
      <c r="I6" s="50"/>
      <c r="J6" s="51"/>
      <c r="K6" s="50"/>
      <c r="L6" s="52">
        <f t="shared" si="0"/>
        <v>-58</v>
      </c>
      <c r="N6" s="47"/>
    </row>
    <row r="7" spans="1:14">
      <c r="A7" s="53" t="s">
        <v>16</v>
      </c>
      <c r="B7" s="54"/>
      <c r="C7" s="55"/>
      <c r="D7" s="54"/>
      <c r="E7" s="55"/>
      <c r="F7" s="54">
        <v>215219</v>
      </c>
      <c r="G7" s="55"/>
      <c r="H7" s="54">
        <v>209045</v>
      </c>
      <c r="I7" s="55"/>
      <c r="J7" s="54"/>
      <c r="K7" s="55"/>
      <c r="L7" s="56">
        <f t="shared" si="0"/>
        <v>-6174</v>
      </c>
      <c r="N7" s="47"/>
    </row>
    <row r="8" spans="1:14">
      <c r="A8" s="1" t="s">
        <v>11</v>
      </c>
      <c r="B8" s="42">
        <v>167</v>
      </c>
      <c r="C8" s="5"/>
      <c r="D8" s="43">
        <v>160</v>
      </c>
      <c r="E8" s="7"/>
      <c r="F8" s="44">
        <v>148</v>
      </c>
      <c r="G8" s="9"/>
      <c r="H8" s="45">
        <v>138</v>
      </c>
      <c r="I8" s="5"/>
      <c r="J8" s="64"/>
      <c r="K8" s="7"/>
      <c r="L8" s="47"/>
    </row>
    <row r="9" spans="1:14">
      <c r="A9" s="1" t="s">
        <v>1</v>
      </c>
      <c r="B9" s="46">
        <f>B8*1000/3</f>
        <v>55666.666666666664</v>
      </c>
      <c r="C9" s="5">
        <f>B9/B2</f>
        <v>0.86598943181759247</v>
      </c>
      <c r="D9" s="16">
        <f>D8*1000/3</f>
        <v>53333.333333333336</v>
      </c>
      <c r="E9" s="7">
        <f>D9/D2</f>
        <v>0.86996710436886604</v>
      </c>
      <c r="F9" s="17">
        <v>45791</v>
      </c>
      <c r="G9" s="9">
        <f>F9/F2</f>
        <v>0.80380213453166693</v>
      </c>
      <c r="H9" s="45">
        <v>44221</v>
      </c>
      <c r="I9" s="5">
        <f>H9/H2</f>
        <v>0.78492314246157124</v>
      </c>
      <c r="J9" s="64"/>
      <c r="K9" s="7" t="e">
        <f>J9/J2</f>
        <v>#DIV/0!</v>
      </c>
      <c r="L9" s="47"/>
    </row>
    <row r="10" spans="1:14">
      <c r="A10" s="1" t="s">
        <v>10</v>
      </c>
      <c r="B10" s="42">
        <v>43239</v>
      </c>
      <c r="C10" s="5">
        <f>B10/B2</f>
        <v>0.67265599477295002</v>
      </c>
      <c r="D10" s="43">
        <v>38765</v>
      </c>
      <c r="E10" s="7">
        <f>D10/D2</f>
        <v>0.63233015251610802</v>
      </c>
      <c r="F10" s="44">
        <v>34612</v>
      </c>
      <c r="G10" s="9">
        <f>F10/F2</f>
        <v>0.60756916163460184</v>
      </c>
      <c r="H10" s="45">
        <v>34312</v>
      </c>
      <c r="I10" s="5">
        <f>H10/H2</f>
        <v>0.60903830451915231</v>
      </c>
      <c r="J10" s="64"/>
      <c r="K10" s="7" t="e">
        <f>J10/J2</f>
        <v>#DIV/0!</v>
      </c>
    </row>
    <row r="11" spans="1:14">
      <c r="A11" s="1" t="s">
        <v>3</v>
      </c>
      <c r="B11" s="42">
        <v>42933</v>
      </c>
      <c r="C11" s="5">
        <f>B11/B10</f>
        <v>0.99292305557482829</v>
      </c>
      <c r="D11" s="43">
        <v>38344</v>
      </c>
      <c r="E11" s="7">
        <f>D11/D10</f>
        <v>0.98913968786276285</v>
      </c>
      <c r="F11" s="44">
        <v>34330</v>
      </c>
      <c r="G11" s="9">
        <f>F11/F10</f>
        <v>0.99185253669247664</v>
      </c>
      <c r="H11" s="46">
        <v>33738</v>
      </c>
      <c r="I11" s="5">
        <f>H11/H10</f>
        <v>0.98327115877826998</v>
      </c>
      <c r="J11" s="16"/>
      <c r="K11" s="7" t="e">
        <f>J11/J10</f>
        <v>#DIV/0!</v>
      </c>
    </row>
  </sheetData>
  <mergeCells count="5">
    <mergeCell ref="B1:C1"/>
    <mergeCell ref="D1:E1"/>
    <mergeCell ref="F1:G1"/>
    <mergeCell ref="H1:I1"/>
    <mergeCell ref="J1:K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8"/>
  <sheetViews>
    <sheetView tabSelected="1" workbookViewId="0">
      <selection activeCell="A6" sqref="A6:G22"/>
    </sheetView>
  </sheetViews>
  <sheetFormatPr defaultRowHeight="16.5"/>
  <cols>
    <col min="8" max="8" width="2.625" customWidth="1"/>
  </cols>
  <sheetData>
    <row r="1" spans="1:10" ht="20.100000000000001" customHeight="1">
      <c r="A1" s="81">
        <v>106</v>
      </c>
      <c r="B1" s="82"/>
      <c r="C1" s="82"/>
      <c r="D1" s="82"/>
      <c r="E1" s="82"/>
      <c r="F1" s="82"/>
      <c r="G1" s="83"/>
      <c r="I1" s="73">
        <f>A1</f>
        <v>106</v>
      </c>
      <c r="J1" s="30"/>
    </row>
    <row r="2" spans="1:10" ht="39.950000000000003" customHeight="1">
      <c r="A2" s="31"/>
      <c r="B2" s="65" t="s">
        <v>7</v>
      </c>
      <c r="C2" s="65" t="s">
        <v>8</v>
      </c>
      <c r="D2" s="65" t="s">
        <v>12</v>
      </c>
      <c r="E2" s="68" t="s">
        <v>9</v>
      </c>
      <c r="F2" s="138" t="s">
        <v>21</v>
      </c>
      <c r="G2" s="114" t="s">
        <v>22</v>
      </c>
      <c r="I2" s="31"/>
      <c r="J2" s="32" t="s">
        <v>17</v>
      </c>
    </row>
    <row r="3" spans="1:10" ht="20.100000000000001" customHeight="1">
      <c r="A3" s="33" t="s">
        <v>4</v>
      </c>
      <c r="B3" s="4">
        <v>40</v>
      </c>
      <c r="C3" s="4">
        <v>286</v>
      </c>
      <c r="D3" s="4">
        <v>40</v>
      </c>
      <c r="E3" s="143">
        <f>D3/C3</f>
        <v>0.13986013986013987</v>
      </c>
      <c r="F3" s="145">
        <v>64281</v>
      </c>
      <c r="G3" s="10">
        <f>C3/F3</f>
        <v>4.4492151646676314E-3</v>
      </c>
      <c r="I3" s="33" t="str">
        <f>A3</f>
        <v>政大附中</v>
      </c>
      <c r="J3" s="57">
        <v>171</v>
      </c>
    </row>
    <row r="4" spans="1:10" ht="20.100000000000001" customHeight="1" thickBot="1">
      <c r="A4" s="34" t="s">
        <v>5</v>
      </c>
      <c r="B4" s="35">
        <v>40</v>
      </c>
      <c r="C4" s="35">
        <v>193</v>
      </c>
      <c r="D4" s="35">
        <v>40</v>
      </c>
      <c r="E4" s="144">
        <f>D4/C4</f>
        <v>0.20725388601036268</v>
      </c>
      <c r="F4" s="146">
        <v>64281</v>
      </c>
      <c r="G4" s="11">
        <f>C4/F4</f>
        <v>3.0024424013316534E-3</v>
      </c>
      <c r="I4" s="34" t="str">
        <f>A4</f>
        <v>師大附中</v>
      </c>
      <c r="J4" s="58">
        <v>143</v>
      </c>
    </row>
    <row r="5" spans="1:10" ht="20.100000000000001" customHeight="1" thickBot="1">
      <c r="A5" s="2"/>
      <c r="B5" s="3"/>
      <c r="C5" s="3"/>
      <c r="D5" s="3"/>
      <c r="E5" s="71"/>
      <c r="F5" s="3"/>
      <c r="G5" s="3"/>
    </row>
    <row r="6" spans="1:10" ht="20.100000000000001" customHeight="1">
      <c r="A6" s="75">
        <v>107</v>
      </c>
      <c r="B6" s="76"/>
      <c r="C6" s="76"/>
      <c r="D6" s="76"/>
      <c r="E6" s="76"/>
      <c r="F6" s="76"/>
      <c r="G6" s="77"/>
      <c r="I6" s="72">
        <f>A6</f>
        <v>107</v>
      </c>
      <c r="J6" s="18"/>
    </row>
    <row r="7" spans="1:10" ht="39.950000000000003" customHeight="1">
      <c r="A7" s="19"/>
      <c r="B7" s="66" t="s">
        <v>7</v>
      </c>
      <c r="C7" s="167" t="s">
        <v>8</v>
      </c>
      <c r="D7" s="66" t="s">
        <v>12</v>
      </c>
      <c r="E7" s="69" t="s">
        <v>9</v>
      </c>
      <c r="F7" s="132" t="s">
        <v>21</v>
      </c>
      <c r="G7" s="89" t="s">
        <v>22</v>
      </c>
      <c r="I7" s="19"/>
      <c r="J7" s="20" t="s">
        <v>17</v>
      </c>
    </row>
    <row r="8" spans="1:10" ht="20.100000000000001" customHeight="1">
      <c r="A8" s="21" t="s">
        <v>4</v>
      </c>
      <c r="B8" s="6">
        <v>38</v>
      </c>
      <c r="C8" s="168">
        <v>186</v>
      </c>
      <c r="D8" s="6">
        <v>38</v>
      </c>
      <c r="E8" s="147">
        <f>D8/C8</f>
        <v>0.20430107526881722</v>
      </c>
      <c r="F8" s="149">
        <v>61305</v>
      </c>
      <c r="G8" s="12">
        <f>C8/F8</f>
        <v>3.0340102764864203E-3</v>
      </c>
      <c r="I8" s="21" t="str">
        <f t="shared" ref="I8:I10" si="0">A8</f>
        <v>政大附中</v>
      </c>
      <c r="J8" s="59">
        <v>170</v>
      </c>
    </row>
    <row r="9" spans="1:10" ht="20.100000000000001" customHeight="1">
      <c r="A9" s="21" t="s">
        <v>5</v>
      </c>
      <c r="B9" s="6">
        <v>35</v>
      </c>
      <c r="C9" s="168">
        <v>138</v>
      </c>
      <c r="D9" s="6">
        <v>35</v>
      </c>
      <c r="E9" s="147">
        <f>D9/C9</f>
        <v>0.25362318840579712</v>
      </c>
      <c r="F9" s="149">
        <v>61305</v>
      </c>
      <c r="G9" s="12">
        <f t="shared" ref="G9:G10" si="1">C9/F9</f>
        <v>2.2510398825544408E-3</v>
      </c>
      <c r="I9" s="21" t="str">
        <f t="shared" si="0"/>
        <v>師大附中</v>
      </c>
      <c r="J9" s="59">
        <v>148</v>
      </c>
    </row>
    <row r="10" spans="1:10" ht="20.100000000000001" customHeight="1" thickBot="1">
      <c r="A10" s="22" t="s">
        <v>6</v>
      </c>
      <c r="B10" s="23">
        <v>30</v>
      </c>
      <c r="C10" s="169">
        <v>57</v>
      </c>
      <c r="D10" s="23">
        <v>31</v>
      </c>
      <c r="E10" s="148">
        <f>D10/C10</f>
        <v>0.54385964912280704</v>
      </c>
      <c r="F10" s="150">
        <v>61305</v>
      </c>
      <c r="G10" s="13">
        <f t="shared" si="1"/>
        <v>9.2977734279422563E-4</v>
      </c>
      <c r="I10" s="22" t="str">
        <f t="shared" si="0"/>
        <v>麗山高中</v>
      </c>
      <c r="J10" s="60">
        <v>89</v>
      </c>
    </row>
    <row r="11" spans="1:10" ht="20.100000000000001" customHeight="1" thickBot="1">
      <c r="A11" s="2"/>
      <c r="B11" s="3"/>
      <c r="C11" s="3"/>
      <c r="D11" s="3"/>
      <c r="E11" s="71"/>
      <c r="F11" s="3"/>
      <c r="G11" s="3"/>
      <c r="I11" s="63"/>
      <c r="J11" s="3"/>
    </row>
    <row r="12" spans="1:10" ht="20.100000000000001" customHeight="1">
      <c r="A12" s="78">
        <v>108</v>
      </c>
      <c r="B12" s="79"/>
      <c r="C12" s="79"/>
      <c r="D12" s="79"/>
      <c r="E12" s="79"/>
      <c r="F12" s="79"/>
      <c r="G12" s="80"/>
      <c r="I12" s="74">
        <f>A12</f>
        <v>108</v>
      </c>
      <c r="J12" s="24"/>
    </row>
    <row r="13" spans="1:10" ht="39.950000000000003" customHeight="1">
      <c r="A13" s="25"/>
      <c r="B13" s="67" t="s">
        <v>7</v>
      </c>
      <c r="C13" s="170" t="s">
        <v>8</v>
      </c>
      <c r="D13" s="67" t="s">
        <v>12</v>
      </c>
      <c r="E13" s="70" t="s">
        <v>9</v>
      </c>
      <c r="F13" s="135" t="s">
        <v>21</v>
      </c>
      <c r="G13" s="102" t="s">
        <v>22</v>
      </c>
      <c r="I13" s="25"/>
      <c r="J13" s="26" t="s">
        <v>17</v>
      </c>
    </row>
    <row r="14" spans="1:10" ht="20.100000000000001" customHeight="1">
      <c r="A14" s="27" t="s">
        <v>4</v>
      </c>
      <c r="B14" s="8">
        <v>36</v>
      </c>
      <c r="C14" s="171">
        <v>136</v>
      </c>
      <c r="D14" s="8">
        <v>36</v>
      </c>
      <c r="E14" s="151">
        <f>D14/C14</f>
        <v>0.26470588235294118</v>
      </c>
      <c r="F14" s="153">
        <v>56968</v>
      </c>
      <c r="G14" s="14">
        <f>C14/F14</f>
        <v>2.3873051537705377E-3</v>
      </c>
      <c r="I14" s="27" t="str">
        <f t="shared" ref="I14:I16" si="2">A14</f>
        <v>政大附中</v>
      </c>
      <c r="J14" s="61">
        <v>161</v>
      </c>
    </row>
    <row r="15" spans="1:10" ht="20.100000000000001" customHeight="1">
      <c r="A15" s="27" t="s">
        <v>5</v>
      </c>
      <c r="B15" s="8">
        <v>35</v>
      </c>
      <c r="C15" s="171">
        <v>92</v>
      </c>
      <c r="D15" s="8">
        <v>35</v>
      </c>
      <c r="E15" s="151">
        <f t="shared" ref="E15:E16" si="3">D15/C15</f>
        <v>0.38043478260869568</v>
      </c>
      <c r="F15" s="153">
        <v>56968</v>
      </c>
      <c r="G15" s="14">
        <f t="shared" ref="G15:G16" si="4">C15/F15</f>
        <v>1.6149417216683049E-3</v>
      </c>
      <c r="I15" s="27" t="str">
        <f t="shared" si="2"/>
        <v>師大附中</v>
      </c>
      <c r="J15" s="61">
        <v>116</v>
      </c>
    </row>
    <row r="16" spans="1:10" ht="20.100000000000001" customHeight="1" thickBot="1">
      <c r="A16" s="28" t="s">
        <v>6</v>
      </c>
      <c r="B16" s="29">
        <v>30</v>
      </c>
      <c r="C16" s="172">
        <v>48</v>
      </c>
      <c r="D16" s="29">
        <v>30</v>
      </c>
      <c r="E16" s="152">
        <f t="shared" si="3"/>
        <v>0.625</v>
      </c>
      <c r="F16" s="154">
        <v>56968</v>
      </c>
      <c r="G16" s="15">
        <f t="shared" si="4"/>
        <v>8.4257828956607215E-4</v>
      </c>
      <c r="I16" s="28" t="str">
        <f t="shared" si="2"/>
        <v>麗山高中</v>
      </c>
      <c r="J16" s="62"/>
    </row>
    <row r="17" spans="1:10" ht="20.100000000000001" customHeight="1" thickBot="1"/>
    <row r="18" spans="1:10" ht="20.100000000000001" customHeight="1">
      <c r="A18" s="81">
        <v>109</v>
      </c>
      <c r="B18" s="82"/>
      <c r="C18" s="82"/>
      <c r="D18" s="82"/>
      <c r="E18" s="82"/>
      <c r="F18" s="82"/>
      <c r="G18" s="83"/>
      <c r="I18" s="73">
        <f>A18</f>
        <v>109</v>
      </c>
      <c r="J18" s="30"/>
    </row>
    <row r="19" spans="1:10" ht="39.950000000000003" customHeight="1">
      <c r="A19" s="31"/>
      <c r="B19" s="65" t="s">
        <v>7</v>
      </c>
      <c r="C19" s="173" t="s">
        <v>8</v>
      </c>
      <c r="D19" s="65" t="s">
        <v>12</v>
      </c>
      <c r="E19" s="68" t="s">
        <v>9</v>
      </c>
      <c r="F19" s="138" t="s">
        <v>21</v>
      </c>
      <c r="G19" s="114" t="s">
        <v>22</v>
      </c>
      <c r="I19" s="31"/>
      <c r="J19" s="32" t="s">
        <v>17</v>
      </c>
    </row>
    <row r="20" spans="1:10" ht="20.100000000000001" customHeight="1">
      <c r="A20" s="33" t="s">
        <v>4</v>
      </c>
      <c r="B20" s="4">
        <v>35</v>
      </c>
      <c r="C20" s="174">
        <v>138</v>
      </c>
      <c r="D20" s="4">
        <v>35</v>
      </c>
      <c r="E20" s="143">
        <f>D20/C20</f>
        <v>0.25362318840579712</v>
      </c>
      <c r="F20" s="145">
        <v>56338</v>
      </c>
      <c r="G20" s="10">
        <f>C20/F20</f>
        <v>2.4495012247506124E-3</v>
      </c>
      <c r="I20" s="33" t="str">
        <f t="shared" ref="I20:I22" si="5">A20</f>
        <v>政大附中</v>
      </c>
      <c r="J20" s="57"/>
    </row>
    <row r="21" spans="1:10" ht="20.100000000000001" customHeight="1">
      <c r="A21" s="33" t="s">
        <v>5</v>
      </c>
      <c r="B21" s="4">
        <v>35</v>
      </c>
      <c r="C21" s="174">
        <v>126</v>
      </c>
      <c r="D21" s="4">
        <v>35</v>
      </c>
      <c r="E21" s="143">
        <f t="shared" ref="E21:E22" si="6">D21/C21</f>
        <v>0.27777777777777779</v>
      </c>
      <c r="F21" s="145">
        <v>56338</v>
      </c>
      <c r="G21" s="10">
        <f t="shared" ref="G21:G22" si="7">C21/F21</f>
        <v>2.2365011182505592E-3</v>
      </c>
      <c r="I21" s="33" t="str">
        <f t="shared" si="5"/>
        <v>師大附中</v>
      </c>
      <c r="J21" s="57"/>
    </row>
    <row r="22" spans="1:10" ht="20.100000000000001" customHeight="1" thickBot="1">
      <c r="A22" s="34" t="s">
        <v>6</v>
      </c>
      <c r="B22" s="35">
        <v>30</v>
      </c>
      <c r="C22" s="175">
        <v>89</v>
      </c>
      <c r="D22" s="35">
        <v>30</v>
      </c>
      <c r="E22" s="144">
        <f t="shared" si="6"/>
        <v>0.33707865168539325</v>
      </c>
      <c r="F22" s="146">
        <v>56338</v>
      </c>
      <c r="G22" s="11">
        <f t="shared" si="7"/>
        <v>1.5797507898753949E-3</v>
      </c>
      <c r="I22" s="34" t="str">
        <f t="shared" si="5"/>
        <v>麗山高中</v>
      </c>
      <c r="J22" s="58">
        <v>131</v>
      </c>
    </row>
    <row r="23" spans="1:10" ht="20.100000000000001" customHeight="1" thickBot="1"/>
    <row r="24" spans="1:10" ht="20.100000000000001" customHeight="1">
      <c r="A24" s="75">
        <v>110</v>
      </c>
      <c r="B24" s="76"/>
      <c r="C24" s="76"/>
      <c r="D24" s="76"/>
      <c r="E24" s="76"/>
      <c r="F24" s="76"/>
      <c r="G24" s="77"/>
      <c r="I24" s="72">
        <f>A24</f>
        <v>110</v>
      </c>
      <c r="J24" s="18"/>
    </row>
    <row r="25" spans="1:10" ht="39.950000000000003" customHeight="1">
      <c r="A25" s="19"/>
      <c r="B25" s="66" t="s">
        <v>7</v>
      </c>
      <c r="C25" s="66" t="s">
        <v>8</v>
      </c>
      <c r="D25" s="66" t="s">
        <v>12</v>
      </c>
      <c r="E25" s="69" t="s">
        <v>9</v>
      </c>
      <c r="F25" s="132" t="s">
        <v>21</v>
      </c>
      <c r="G25" s="89" t="s">
        <v>22</v>
      </c>
      <c r="I25" s="19"/>
      <c r="J25" s="20" t="s">
        <v>17</v>
      </c>
    </row>
    <row r="26" spans="1:10" ht="20.100000000000001" customHeight="1">
      <c r="A26" s="21" t="s">
        <v>4</v>
      </c>
      <c r="B26" s="6">
        <v>35</v>
      </c>
      <c r="C26" s="6"/>
      <c r="D26" s="6"/>
      <c r="E26" s="147" t="e">
        <f>D26/C26</f>
        <v>#DIV/0!</v>
      </c>
      <c r="F26" s="149">
        <v>54650</v>
      </c>
      <c r="G26" s="12">
        <f>C26/F26</f>
        <v>0</v>
      </c>
      <c r="I26" s="21" t="str">
        <f t="shared" ref="I26:I28" si="8">A26</f>
        <v>政大附中</v>
      </c>
      <c r="J26" s="59"/>
    </row>
    <row r="27" spans="1:10" ht="20.100000000000001" customHeight="1">
      <c r="A27" s="21" t="s">
        <v>5</v>
      </c>
      <c r="B27" s="6">
        <v>35</v>
      </c>
      <c r="C27" s="6"/>
      <c r="D27" s="6"/>
      <c r="E27" s="147" t="e">
        <f t="shared" ref="E27:E28" si="9">D27/C27</f>
        <v>#DIV/0!</v>
      </c>
      <c r="F27" s="149">
        <v>54650</v>
      </c>
      <c r="G27" s="12">
        <f t="shared" ref="G27:G28" si="10">C27/F27</f>
        <v>0</v>
      </c>
      <c r="I27" s="21" t="str">
        <f t="shared" si="8"/>
        <v>師大附中</v>
      </c>
      <c r="J27" s="59"/>
    </row>
    <row r="28" spans="1:10" ht="20.100000000000001" customHeight="1" thickBot="1">
      <c r="A28" s="22" t="s">
        <v>18</v>
      </c>
      <c r="B28" s="23">
        <v>18</v>
      </c>
      <c r="C28" s="23"/>
      <c r="D28" s="23"/>
      <c r="E28" s="148" t="e">
        <f t="shared" si="9"/>
        <v>#DIV/0!</v>
      </c>
      <c r="F28" s="150">
        <v>54650</v>
      </c>
      <c r="G28" s="13">
        <f t="shared" si="10"/>
        <v>0</v>
      </c>
      <c r="I28" s="22" t="str">
        <f t="shared" si="8"/>
        <v>海大附中</v>
      </c>
      <c r="J28" s="60"/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4"/>
  <sheetViews>
    <sheetView workbookViewId="0">
      <selection activeCell="C21" sqref="C21:C24"/>
    </sheetView>
  </sheetViews>
  <sheetFormatPr defaultRowHeight="16.5"/>
  <sheetData>
    <row r="1" spans="1:7" ht="17.25" thickBot="1">
      <c r="A1" s="131"/>
      <c r="B1" s="3"/>
      <c r="C1" s="3"/>
      <c r="D1" s="3"/>
      <c r="E1" s="71"/>
      <c r="F1" s="3"/>
      <c r="G1" s="3"/>
    </row>
    <row r="2" spans="1:7" ht="20.100000000000001" customHeight="1">
      <c r="A2" s="84">
        <v>107</v>
      </c>
      <c r="B2" s="85"/>
      <c r="C2" s="85"/>
      <c r="D2" s="85"/>
      <c r="E2" s="85"/>
      <c r="F2" s="85"/>
      <c r="G2" s="86"/>
    </row>
    <row r="3" spans="1:7" ht="39.950000000000003" customHeight="1">
      <c r="A3" s="87"/>
      <c r="B3" s="88" t="s">
        <v>19</v>
      </c>
      <c r="C3" s="158" t="s">
        <v>26</v>
      </c>
      <c r="D3" s="130" t="s">
        <v>12</v>
      </c>
      <c r="E3" s="121" t="s">
        <v>20</v>
      </c>
      <c r="F3" s="132" t="s">
        <v>21</v>
      </c>
      <c r="G3" s="89" t="s">
        <v>22</v>
      </c>
    </row>
    <row r="4" spans="1:7" ht="20.100000000000001" customHeight="1">
      <c r="A4" s="90" t="s">
        <v>23</v>
      </c>
      <c r="B4" s="91">
        <v>30</v>
      </c>
      <c r="C4" s="159">
        <v>381</v>
      </c>
      <c r="D4" s="91">
        <v>30</v>
      </c>
      <c r="E4" s="122">
        <f>D4/C4</f>
        <v>7.874015748031496E-2</v>
      </c>
      <c r="F4" s="133">
        <v>61305</v>
      </c>
      <c r="G4" s="92">
        <f>C4/F4</f>
        <v>6.2148275018350865E-3</v>
      </c>
    </row>
    <row r="5" spans="1:7" ht="20.100000000000001" customHeight="1">
      <c r="A5" s="90" t="s">
        <v>24</v>
      </c>
      <c r="B5" s="91">
        <v>30</v>
      </c>
      <c r="C5" s="159">
        <v>603</v>
      </c>
      <c r="D5" s="91">
        <v>30</v>
      </c>
      <c r="E5" s="122">
        <f t="shared" ref="E5:E6" si="0">D5/C5</f>
        <v>4.975124378109453E-2</v>
      </c>
      <c r="F5" s="133">
        <v>61305</v>
      </c>
      <c r="G5" s="92">
        <f>C5/F5</f>
        <v>9.8360655737704927E-3</v>
      </c>
    </row>
    <row r="6" spans="1:7" ht="20.100000000000001" customHeight="1" thickBot="1">
      <c r="A6" s="93" t="s">
        <v>25</v>
      </c>
      <c r="B6" s="94">
        <v>30</v>
      </c>
      <c r="C6" s="160">
        <v>238</v>
      </c>
      <c r="D6" s="94">
        <v>30</v>
      </c>
      <c r="E6" s="123">
        <f t="shared" si="0"/>
        <v>0.12605042016806722</v>
      </c>
      <c r="F6" s="134">
        <v>61305</v>
      </c>
      <c r="G6" s="95">
        <f>C6/F6</f>
        <v>3.8822282032460647E-3</v>
      </c>
    </row>
    <row r="7" spans="1:7" ht="20.100000000000001" customHeight="1" thickBot="1">
      <c r="A7" s="96"/>
      <c r="B7" s="96"/>
      <c r="C7" s="96"/>
      <c r="D7" s="96"/>
      <c r="E7" s="96"/>
      <c r="F7" s="96"/>
      <c r="G7" s="96"/>
    </row>
    <row r="8" spans="1:7" ht="20.100000000000001" customHeight="1">
      <c r="A8" s="97">
        <v>108</v>
      </c>
      <c r="B8" s="98"/>
      <c r="C8" s="98"/>
      <c r="D8" s="98"/>
      <c r="E8" s="98"/>
      <c r="F8" s="98"/>
      <c r="G8" s="99"/>
    </row>
    <row r="9" spans="1:7" ht="39.950000000000003" customHeight="1">
      <c r="A9" s="100"/>
      <c r="B9" s="101" t="s">
        <v>19</v>
      </c>
      <c r="C9" s="161" t="s">
        <v>26</v>
      </c>
      <c r="D9" s="142" t="s">
        <v>12</v>
      </c>
      <c r="E9" s="124" t="s">
        <v>20</v>
      </c>
      <c r="F9" s="135" t="s">
        <v>21</v>
      </c>
      <c r="G9" s="102" t="s">
        <v>22</v>
      </c>
    </row>
    <row r="10" spans="1:7" ht="20.100000000000001" customHeight="1">
      <c r="A10" s="103" t="s">
        <v>23</v>
      </c>
      <c r="B10" s="104">
        <v>30</v>
      </c>
      <c r="C10" s="162">
        <v>327</v>
      </c>
      <c r="D10" s="104">
        <v>30</v>
      </c>
      <c r="E10" s="125">
        <f>D10/C10</f>
        <v>9.1743119266055051E-2</v>
      </c>
      <c r="F10" s="136">
        <v>56968</v>
      </c>
      <c r="G10" s="105">
        <f>C10/F10</f>
        <v>5.7400645976688671E-3</v>
      </c>
    </row>
    <row r="11" spans="1:7" ht="20.100000000000001" customHeight="1">
      <c r="A11" s="103" t="s">
        <v>24</v>
      </c>
      <c r="B11" s="104">
        <v>28</v>
      </c>
      <c r="C11" s="162">
        <v>574</v>
      </c>
      <c r="D11" s="104">
        <v>28</v>
      </c>
      <c r="E11" s="125">
        <f t="shared" ref="E11:E12" si="1">D11/C11</f>
        <v>4.878048780487805E-2</v>
      </c>
      <c r="F11" s="136">
        <v>56968</v>
      </c>
      <c r="G11" s="105">
        <f>C11/F11</f>
        <v>1.0075832046060947E-2</v>
      </c>
    </row>
    <row r="12" spans="1:7" ht="20.100000000000001" customHeight="1" thickBot="1">
      <c r="A12" s="106" t="s">
        <v>25</v>
      </c>
      <c r="B12" s="107">
        <v>30</v>
      </c>
      <c r="C12" s="163">
        <v>216</v>
      </c>
      <c r="D12" s="107">
        <v>30</v>
      </c>
      <c r="E12" s="126">
        <f t="shared" si="1"/>
        <v>0.1388888888888889</v>
      </c>
      <c r="F12" s="137">
        <v>56968</v>
      </c>
      <c r="G12" s="108">
        <f>C12/F12</f>
        <v>3.7916023030473249E-3</v>
      </c>
    </row>
    <row r="13" spans="1:7" ht="20.100000000000001" customHeight="1" thickBot="1">
      <c r="A13" s="96"/>
      <c r="B13" s="96"/>
      <c r="C13" s="96"/>
      <c r="D13" s="96"/>
      <c r="E13" s="96"/>
      <c r="F13" s="96"/>
      <c r="G13" s="96"/>
    </row>
    <row r="14" spans="1:7" ht="20.100000000000001" customHeight="1">
      <c r="A14" s="109">
        <v>109</v>
      </c>
      <c r="B14" s="110"/>
      <c r="C14" s="110"/>
      <c r="D14" s="110"/>
      <c r="E14" s="110"/>
      <c r="F14" s="110"/>
      <c r="G14" s="111"/>
    </row>
    <row r="15" spans="1:7" ht="39.950000000000003" customHeight="1">
      <c r="A15" s="112"/>
      <c r="B15" s="113" t="s">
        <v>19</v>
      </c>
      <c r="C15" s="164" t="s">
        <v>26</v>
      </c>
      <c r="D15" s="141" t="s">
        <v>12</v>
      </c>
      <c r="E15" s="127" t="s">
        <v>20</v>
      </c>
      <c r="F15" s="138" t="s">
        <v>21</v>
      </c>
      <c r="G15" s="114" t="s">
        <v>22</v>
      </c>
    </row>
    <row r="16" spans="1:7" ht="20.100000000000001" customHeight="1">
      <c r="A16" s="115" t="s">
        <v>23</v>
      </c>
      <c r="B16" s="116">
        <v>30</v>
      </c>
      <c r="C16" s="165">
        <v>343</v>
      </c>
      <c r="D16" s="116">
        <v>30</v>
      </c>
      <c r="E16" s="128">
        <f>D16/C16</f>
        <v>8.7463556851311949E-2</v>
      </c>
      <c r="F16" s="139">
        <v>56338</v>
      </c>
      <c r="G16" s="117">
        <f>C16/F16</f>
        <v>6.0882530441265219E-3</v>
      </c>
    </row>
    <row r="17" spans="1:7" ht="20.100000000000001" customHeight="1">
      <c r="A17" s="115" t="s">
        <v>24</v>
      </c>
      <c r="B17" s="116">
        <v>28</v>
      </c>
      <c r="C17" s="165">
        <v>533</v>
      </c>
      <c r="D17" s="116">
        <v>28</v>
      </c>
      <c r="E17" s="128">
        <f t="shared" ref="E17:E18" si="2">D17/C17</f>
        <v>5.2532833020637902E-2</v>
      </c>
      <c r="F17" s="139">
        <v>56338</v>
      </c>
      <c r="G17" s="117">
        <f>C17/F17</f>
        <v>9.4607547303773645E-3</v>
      </c>
    </row>
    <row r="18" spans="1:7" ht="20.100000000000001" customHeight="1" thickBot="1">
      <c r="A18" s="118" t="s">
        <v>25</v>
      </c>
      <c r="B18" s="119">
        <v>30</v>
      </c>
      <c r="C18" s="166">
        <v>220</v>
      </c>
      <c r="D18" s="119">
        <v>30</v>
      </c>
      <c r="E18" s="129">
        <f t="shared" si="2"/>
        <v>0.13636363636363635</v>
      </c>
      <c r="F18" s="140">
        <v>56338</v>
      </c>
      <c r="G18" s="120">
        <f>C18/F18</f>
        <v>3.9050019525009761E-3</v>
      </c>
    </row>
    <row r="19" spans="1:7" ht="20.100000000000001" customHeight="1" thickBot="1">
      <c r="A19" s="96"/>
      <c r="B19" s="96"/>
      <c r="C19" s="96"/>
      <c r="D19" s="96"/>
      <c r="E19" s="96"/>
      <c r="F19" s="96"/>
      <c r="G19" s="96"/>
    </row>
    <row r="20" spans="1:7" ht="20.100000000000001" customHeight="1">
      <c r="A20" s="84">
        <v>110</v>
      </c>
      <c r="B20" s="85"/>
      <c r="C20" s="85"/>
      <c r="D20" s="85"/>
      <c r="E20" s="85"/>
      <c r="F20" s="85"/>
      <c r="G20" s="86"/>
    </row>
    <row r="21" spans="1:7" ht="39.950000000000003" customHeight="1">
      <c r="A21" s="87"/>
      <c r="B21" s="88" t="s">
        <v>19</v>
      </c>
      <c r="C21" s="158" t="s">
        <v>26</v>
      </c>
      <c r="D21" s="130" t="s">
        <v>12</v>
      </c>
      <c r="E21" s="121" t="s">
        <v>20</v>
      </c>
      <c r="F21" s="132" t="s">
        <v>21</v>
      </c>
      <c r="G21" s="89" t="s">
        <v>22</v>
      </c>
    </row>
    <row r="22" spans="1:7" ht="20.100000000000001" customHeight="1">
      <c r="A22" s="90" t="s">
        <v>23</v>
      </c>
      <c r="B22" s="91">
        <v>30</v>
      </c>
      <c r="C22" s="159"/>
      <c r="D22" s="91"/>
      <c r="E22" s="122" t="e">
        <f>D22/C22</f>
        <v>#DIV/0!</v>
      </c>
      <c r="F22" s="133">
        <v>54650</v>
      </c>
      <c r="G22" s="92">
        <f>C22/F22</f>
        <v>0</v>
      </c>
    </row>
    <row r="23" spans="1:7" ht="20.100000000000001" customHeight="1">
      <c r="A23" s="90" t="s">
        <v>24</v>
      </c>
      <c r="B23" s="91">
        <v>30</v>
      </c>
      <c r="C23" s="159"/>
      <c r="D23" s="91"/>
      <c r="E23" s="122" t="e">
        <f t="shared" ref="E23:E24" si="3">D23/C23</f>
        <v>#DIV/0!</v>
      </c>
      <c r="F23" s="133">
        <v>54650</v>
      </c>
      <c r="G23" s="92">
        <f>C23/F23</f>
        <v>0</v>
      </c>
    </row>
    <row r="24" spans="1:7" ht="20.100000000000001" customHeight="1" thickBot="1">
      <c r="A24" s="93" t="s">
        <v>25</v>
      </c>
      <c r="B24" s="94">
        <v>30</v>
      </c>
      <c r="C24" s="160"/>
      <c r="D24" s="94"/>
      <c r="E24" s="123" t="e">
        <f t="shared" si="3"/>
        <v>#DIV/0!</v>
      </c>
      <c r="F24" s="134">
        <v>54650</v>
      </c>
      <c r="G24" s="95">
        <f>C24/F24</f>
        <v>0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大免預估人數</vt:lpstr>
      <vt:lpstr>學科特招報名人數</vt:lpstr>
      <vt:lpstr>科學班報名人數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2020-06-18T10:58:08Z</cp:lastPrinted>
  <dcterms:created xsi:type="dcterms:W3CDTF">2018-06-01T13:38:46Z</dcterms:created>
  <dcterms:modified xsi:type="dcterms:W3CDTF">2021-01-26T07:21:13Z</dcterms:modified>
</cp:coreProperties>
</file>